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8520" windowHeight="12075"/>
  </bookViews>
  <sheets>
    <sheet name="Demand Rate" sheetId="1" r:id="rId1"/>
  </sheets>
  <calcPr calcId="145621"/>
</workbook>
</file>

<file path=xl/calcChain.xml><?xml version="1.0" encoding="utf-8"?>
<calcChain xmlns="http://schemas.openxmlformats.org/spreadsheetml/2006/main">
  <c r="D9" i="1" l="1"/>
  <c r="D10" i="1"/>
  <c r="D8" i="1"/>
  <c r="D11" i="1"/>
  <c r="D12" i="1"/>
  <c r="C15" i="1"/>
  <c r="B15" i="1"/>
  <c r="D14" i="1"/>
  <c r="D13" i="1"/>
  <c r="D7" i="1"/>
  <c r="D3" i="1"/>
  <c r="D4" i="1"/>
  <c r="D5" i="1" l="1"/>
  <c r="D6" i="1"/>
  <c r="D15" i="1" l="1"/>
</calcChain>
</file>

<file path=xl/sharedStrings.xml><?xml version="1.0" encoding="utf-8"?>
<sst xmlns="http://schemas.openxmlformats.org/spreadsheetml/2006/main" count="27" uniqueCount="27">
  <si>
    <t>Month</t>
  </si>
  <si>
    <t>Input your
monthly kWh use (sample provided)</t>
  </si>
  <si>
    <t>Input your monthly kW use (sample provided)</t>
  </si>
  <si>
    <t>Monthly Electric Cost**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</si>
  <si>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</si>
  <si>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</si>
  <si>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</si>
  <si>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</si>
  <si>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</si>
  <si>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</si>
  <si>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</si>
  <si>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</si>
  <si>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</si>
  <si>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</si>
  <si>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</si>
  <si>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</si>
  <si>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</si>
  <si>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Optional Residential Demand Rate***</t>
  </si>
  <si>
    <t>Monthly Residential Demand Rate* (includes PILOT- payment in lieu of taxes)</t>
  </si>
  <si>
    <t>Summer 
(Jun-Aug)</t>
  </si>
  <si>
    <t>Non-Summer (Sep-May)</t>
  </si>
  <si>
    <t xml:space="preserve"> Fixed Charge, per month</t>
  </si>
  <si>
    <t xml:space="preserve"> Usage Charge, per kWh</t>
  </si>
  <si>
    <t xml:space="preserve"> Demand Charge, per kW</t>
  </si>
  <si>
    <t>*This demand rate is only available for customers who verify to Utilities that the residence is heated entirely with electric energy.
**Costs are rounded and may vary from the actual electric bill.</t>
  </si>
  <si>
    <t>2016 Residential Demand Rate* Calculator</t>
  </si>
  <si>
    <r>
      <t xml:space="preserve"> Demand Rate Codes: E110, A110**, B110**
 </t>
    </r>
    <r>
      <rPr>
        <i/>
        <sz val="11"/>
        <color indexed="8"/>
        <rFont val="Calibri"/>
        <family val="2"/>
      </rPr>
      <t>*Effective on meter readings on or after Jan. 1, 2016.
 **Additional charges apply in certain annexed areas.
 ***This demand rate is only available for customers who verify to Utilities that the residence is heated entirely with electric energy.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</si>
</sst>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([$$-409]* #,##0.00000_);_([$$-409]* \(#,##0.00000\);_([$$-409]* &quot;-&quot;?????_);_(@_)"/>
  </numFmts>
  <fonts count="10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wrapText="1"/>
    </xf>
    <xf numFmtId="44" fontId="0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44" fontId="5" fillId="0" borderId="1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/>
    </xf>
    <xf numFmtId="3" fontId="7" fillId="5" borderId="1" xfId="0" applyNumberFormat="1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/>
    </xf>
    <xf numFmtId="44" fontId="7" fillId="5" borderId="1" xfId="1" applyFont="1" applyFill="1" applyBorder="1" applyProtection="1"/>
    <xf numFmtId="165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Font="1" applyBorder="1" applyAlignment="1"/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0" borderId="5" xfId="0" applyFont="1" applyBorder="1" applyAlignment="1"/>
    <xf numFmtId="0" fontId="6" fillId="4" borderId="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0" fillId="0" borderId="7" xfId="0" applyFont="1" applyBorder="1" applyAlignment="1"/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0" fillId="0" borderId="10" xfId="0" applyFont="1" applyBorder="1" applyAlignment="1"/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activeCell="H21" sqref="H21"/>
    </sheetView>
  </sheetViews>
  <sheetFormatPr defaultRowHeight="15" x14ac:dyDescent="0.25"/>
  <cols>
    <col min="1" max="1" width="15.5703125" style="1" customWidth="1"/>
    <col min="2" max="2" width="18.5703125" style="1" customWidth="1"/>
    <col min="3" max="3" width="17.28515625" style="1" customWidth="1"/>
    <col min="4" max="4" width="15.7109375" style="1" customWidth="1"/>
    <col min="5" max="16384" width="9.140625" style="1"/>
  </cols>
  <sheetData>
    <row r="1" spans="1:4" ht="21" x14ac:dyDescent="0.25">
      <c r="A1" s="33" t="s">
        <v>25</v>
      </c>
      <c r="B1" s="34"/>
      <c r="C1" s="34"/>
      <c r="D1" s="35"/>
    </row>
    <row r="2" spans="1:4" ht="60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2" t="s">
        <v>4</v>
      </c>
      <c r="B3" s="6">
        <v>5000</v>
      </c>
      <c r="C3" s="7">
        <v>9</v>
      </c>
      <c r="D3" s="8">
        <f>$D$21+$B3*$D$22+$C3*$D$23</f>
        <v>361.21999999999997</v>
      </c>
    </row>
    <row r="4" spans="1:4" x14ac:dyDescent="0.25">
      <c r="A4" s="2" t="s">
        <v>5</v>
      </c>
      <c r="B4" s="6">
        <v>3806</v>
      </c>
      <c r="C4" s="7">
        <v>10</v>
      </c>
      <c r="D4" s="8">
        <f>$D$21+$B4*$D$22+$C4*$D$23</f>
        <v>284.11601999999999</v>
      </c>
    </row>
    <row r="5" spans="1:4" x14ac:dyDescent="0.25">
      <c r="A5" s="2" t="s">
        <v>6</v>
      </c>
      <c r="B5" s="6">
        <v>2932</v>
      </c>
      <c r="C5" s="7">
        <v>13</v>
      </c>
      <c r="D5" s="8">
        <f>$D$21+$B5*$D$22+$C5*$D$23</f>
        <v>233.34643999999997</v>
      </c>
    </row>
    <row r="6" spans="1:4" x14ac:dyDescent="0.25">
      <c r="A6" s="2" t="s">
        <v>7</v>
      </c>
      <c r="B6" s="6">
        <v>1480</v>
      </c>
      <c r="C6" s="7">
        <v>11</v>
      </c>
      <c r="D6" s="8">
        <f>$D$21+$B6*$D$22+$C6*$D$23</f>
        <v>131.54159999999999</v>
      </c>
    </row>
    <row r="7" spans="1:4" x14ac:dyDescent="0.25">
      <c r="A7" s="2" t="s">
        <v>8</v>
      </c>
      <c r="B7" s="6">
        <v>1453</v>
      </c>
      <c r="C7" s="7">
        <v>9</v>
      </c>
      <c r="D7" s="8">
        <f>$D$21+$B7*$D$22+$C7*$D$23</f>
        <v>124.74150999999999</v>
      </c>
    </row>
    <row r="8" spans="1:4" x14ac:dyDescent="0.25">
      <c r="A8" s="2" t="s">
        <v>9</v>
      </c>
      <c r="B8" s="6">
        <v>2015</v>
      </c>
      <c r="C8" s="7">
        <v>9</v>
      </c>
      <c r="D8" s="8">
        <f>$C$21+$B8*$C$22+$C8*$C$23</f>
        <v>165.85720000000001</v>
      </c>
    </row>
    <row r="9" spans="1:4" x14ac:dyDescent="0.25">
      <c r="A9" s="2" t="s">
        <v>10</v>
      </c>
      <c r="B9" s="6">
        <v>2551</v>
      </c>
      <c r="C9" s="7">
        <v>9</v>
      </c>
      <c r="D9" s="8">
        <f t="shared" ref="D9:D10" si="0">$C$21+$B9*$C$22+$C9*$C$23</f>
        <v>202.56247999999999</v>
      </c>
    </row>
    <row r="10" spans="1:4" x14ac:dyDescent="0.25">
      <c r="A10" s="2" t="s">
        <v>11</v>
      </c>
      <c r="B10" s="6">
        <v>2600</v>
      </c>
      <c r="C10" s="7">
        <v>9</v>
      </c>
      <c r="D10" s="8">
        <f t="shared" si="0"/>
        <v>205.91800000000001</v>
      </c>
    </row>
    <row r="11" spans="1:4" x14ac:dyDescent="0.25">
      <c r="A11" s="2" t="s">
        <v>12</v>
      </c>
      <c r="B11" s="6">
        <v>1995</v>
      </c>
      <c r="C11" s="7">
        <v>9</v>
      </c>
      <c r="D11" s="8">
        <f>$D$21+$B11*$D$22+$C11*$D$23</f>
        <v>160.87664999999998</v>
      </c>
    </row>
    <row r="12" spans="1:4" x14ac:dyDescent="0.25">
      <c r="A12" s="2" t="s">
        <v>13</v>
      </c>
      <c r="B12" s="6">
        <v>1959</v>
      </c>
      <c r="C12" s="7">
        <v>10</v>
      </c>
      <c r="D12" s="8">
        <f>$D$21+$B12*$D$22+$C12*$D$23</f>
        <v>160.97653</v>
      </c>
    </row>
    <row r="13" spans="1:4" x14ac:dyDescent="0.25">
      <c r="A13" s="2" t="s">
        <v>14</v>
      </c>
      <c r="B13" s="6">
        <v>2731</v>
      </c>
      <c r="C13" s="7">
        <v>9</v>
      </c>
      <c r="D13" s="8">
        <f>$D$21+$B13*$D$22+$C13*$D$23</f>
        <v>209.94576999999998</v>
      </c>
    </row>
    <row r="14" spans="1:4" x14ac:dyDescent="0.25">
      <c r="A14" s="2" t="s">
        <v>15</v>
      </c>
      <c r="B14" s="6">
        <v>3644</v>
      </c>
      <c r="C14" s="7">
        <v>10</v>
      </c>
      <c r="D14" s="8">
        <f>$D$21+$B14*$D$22+$C14*$D$23</f>
        <v>273.31547999999998</v>
      </c>
    </row>
    <row r="15" spans="1:4" x14ac:dyDescent="0.25">
      <c r="A15" s="11" t="s">
        <v>16</v>
      </c>
      <c r="B15" s="12">
        <f>SUM(B3:B14)</f>
        <v>32166</v>
      </c>
      <c r="C15" s="13">
        <f>MAX(C3:C14)</f>
        <v>13</v>
      </c>
      <c r="D15" s="14">
        <f>SUM(D3:D14)</f>
        <v>2514.4176799999996</v>
      </c>
    </row>
    <row r="16" spans="1:4" ht="63.75" customHeight="1" x14ac:dyDescent="0.25">
      <c r="A16" s="27" t="s">
        <v>24</v>
      </c>
      <c r="B16" s="28"/>
      <c r="C16" s="28"/>
      <c r="D16" s="29"/>
    </row>
    <row r="17" spans="1:4" x14ac:dyDescent="0.25">
      <c r="A17" s="3"/>
      <c r="D17" s="4"/>
    </row>
    <row r="18" spans="1:4" x14ac:dyDescent="0.25">
      <c r="D18" s="4"/>
    </row>
    <row r="19" spans="1:4" x14ac:dyDescent="0.25">
      <c r="A19" s="30" t="s">
        <v>17</v>
      </c>
      <c r="B19" s="30"/>
      <c r="C19" s="30"/>
      <c r="D19" s="17"/>
    </row>
    <row r="20" spans="1:4" ht="49.5" customHeight="1" x14ac:dyDescent="0.25">
      <c r="A20" s="31" t="s">
        <v>18</v>
      </c>
      <c r="B20" s="32"/>
      <c r="C20" s="9" t="s">
        <v>19</v>
      </c>
      <c r="D20" s="9" t="s">
        <v>20</v>
      </c>
    </row>
    <row r="21" spans="1:4" x14ac:dyDescent="0.25">
      <c r="A21" s="16" t="s">
        <v>21</v>
      </c>
      <c r="B21" s="17"/>
      <c r="C21" s="10">
        <v>5.37</v>
      </c>
      <c r="D21" s="10">
        <v>5.37</v>
      </c>
    </row>
    <row r="22" spans="1:4" x14ac:dyDescent="0.25">
      <c r="A22" s="16" t="s">
        <v>22</v>
      </c>
      <c r="B22" s="17"/>
      <c r="C22" s="15">
        <v>6.8479999999999999E-2</v>
      </c>
      <c r="D22" s="15">
        <v>6.6669999999999993E-2</v>
      </c>
    </row>
    <row r="23" spans="1:4" x14ac:dyDescent="0.25">
      <c r="A23" s="16" t="s">
        <v>23</v>
      </c>
      <c r="B23" s="17"/>
      <c r="C23" s="10">
        <v>2.5</v>
      </c>
      <c r="D23" s="10">
        <v>2.5</v>
      </c>
    </row>
    <row r="24" spans="1:4" x14ac:dyDescent="0.25">
      <c r="A24" s="18" t="s">
        <v>26</v>
      </c>
      <c r="B24" s="19"/>
      <c r="C24" s="19"/>
      <c r="D24" s="20"/>
    </row>
    <row r="25" spans="1:4" x14ac:dyDescent="0.25">
      <c r="A25" s="21"/>
      <c r="B25" s="22"/>
      <c r="C25" s="22"/>
      <c r="D25" s="23"/>
    </row>
    <row r="26" spans="1:4" x14ac:dyDescent="0.25">
      <c r="A26" s="21"/>
      <c r="B26" s="22"/>
      <c r="C26" s="22"/>
      <c r="D26" s="23"/>
    </row>
    <row r="27" spans="1:4" ht="28.5" customHeight="1" x14ac:dyDescent="0.25">
      <c r="A27" s="24"/>
      <c r="B27" s="25"/>
      <c r="C27" s="25"/>
      <c r="D27" s="26"/>
    </row>
  </sheetData>
  <sheetProtection selectLockedCells="1"/>
  <mergeCells count="8">
    <mergeCell ref="A23:B23"/>
    <mergeCell ref="A24:D27"/>
    <mergeCell ref="A1:D1"/>
    <mergeCell ref="A16:D16"/>
    <mergeCell ref="A19:D19"/>
    <mergeCell ref="A20:B20"/>
    <mergeCell ref="A21:B21"/>
    <mergeCell ref="A22:B22"/>
  </mergeCells>
  <dataValidations count="3">
    <dataValidation type="whole" allowBlank="1" showInputMessage="1" showErrorMessage="1" sqref="C3:C14">
      <formula1>0</formula1>
      <formula2>500</formula2>
    </dataValidation>
    <dataValidation type="whole" allowBlank="1" showInputMessage="1" showErrorMessage="1" sqref="B3:B14">
      <formula1>0</formula1>
      <formula2>15000</formula2>
    </dataValidation>
    <dataValidation type="whole" allowBlank="1" showInputMessage="1" showErrorMessage="1" sqref="C15">
      <formula1>0</formula1>
      <formula2>5000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Rate</vt:lpstr>
    </vt:vector>
  </TitlesOfParts>
  <Company>City of Fort Collins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Reuscher</dc:creator>
  <cp:lastModifiedBy>Randy Reuscher</cp:lastModifiedBy>
  <dcterms:created xsi:type="dcterms:W3CDTF">2013-11-06T16:56:20Z</dcterms:created>
  <dcterms:modified xsi:type="dcterms:W3CDTF">2015-11-06T21:53:19Z</dcterms:modified>
</cp:coreProperties>
</file>